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laire.Hughes\Desktop\Housing\"/>
    </mc:Choice>
  </mc:AlternateContent>
  <xr:revisionPtr revIDLastSave="0" documentId="13_ncr:1_{38167C5F-54F0-448A-9A0F-C1BDBD2C1513}" xr6:coauthVersionLast="47" xr6:coauthVersionMax="47" xr10:uidLastSave="{00000000-0000-0000-0000-000000000000}"/>
  <bookViews>
    <workbookView xWindow="-110" yWindow="-110" windowWidth="19420" windowHeight="10420" xr2:uid="{D1381822-E621-40ED-AC95-B1FDB7274D3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" i="1" l="1"/>
  <c r="F31" i="1" s="1"/>
  <c r="H29" i="1"/>
  <c r="H31" i="1" s="1"/>
  <c r="G29" i="1"/>
  <c r="G31" i="1" s="1"/>
  <c r="E29" i="1"/>
  <c r="E31" i="1" s="1"/>
  <c r="H41" i="1"/>
  <c r="G41" i="1"/>
  <c r="F41" i="1"/>
  <c r="E41" i="1"/>
  <c r="D41" i="1"/>
  <c r="C41" i="1"/>
  <c r="D13" i="1"/>
  <c r="D29" i="1" s="1"/>
  <c r="C13" i="1"/>
  <c r="C29" i="1" s="1"/>
  <c r="C31" i="1" l="1"/>
  <c r="D31" i="1"/>
</calcChain>
</file>

<file path=xl/sharedStrings.xml><?xml version="1.0" encoding="utf-8"?>
<sst xmlns="http://schemas.openxmlformats.org/spreadsheetml/2006/main" count="84" uniqueCount="73">
  <si>
    <t>PROPERTY IMPROVEMENT &amp; MAJOR WORKS</t>
  </si>
  <si>
    <t>Programmes of Work</t>
  </si>
  <si>
    <t>Description of Works</t>
  </si>
  <si>
    <t>2025/26 Budget</t>
  </si>
  <si>
    <t>2025/26 Forecast</t>
  </si>
  <si>
    <t>2026/27 Projection</t>
  </si>
  <si>
    <t>2027/28 Projection</t>
  </si>
  <si>
    <t>2028/29 Projection</t>
  </si>
  <si>
    <t>2029/30 Projection</t>
  </si>
  <si>
    <t>External improvements to the external fabric of existing homes including roofs, chimneys, rainwater goods, facias, repointing of walls</t>
  </si>
  <si>
    <t>Internal improvements to existing homes including replacing kitchens, bathrooms, showers, rewires, consumer units</t>
  </si>
  <si>
    <t>Renewal of fences, ramps, paths and boundary walls</t>
  </si>
  <si>
    <t>Improvements to external communal areas including sheds, outbuildings, that generate higher amenity value</t>
  </si>
  <si>
    <t>Improving the energy efficiency of the existing housing stock to meet the targets for 2030 - measures include the installation of top up loft insulation, cavity wall insulation, external wall insulation, and new heating systems such as ground source and air source heat pumps</t>
  </si>
  <si>
    <t>Replacement energy efficient boilers and full central heating systems, plus high efficiency programmable electrical heating as required in existing homes</t>
  </si>
  <si>
    <t>Renovating existing homes that become vacant prior to reletting and which require significant works, such as new kitchen, bathroom, plastering</t>
  </si>
  <si>
    <t>Replacement PVCu windows and composite or timber entrance and communal doors; fire doors installed where required</t>
  </si>
  <si>
    <t>Removal of asbestos from existing homes as required to facilitate internal and external improvement works under other programmes</t>
  </si>
  <si>
    <t>Improvements to communal areas in existing sheltered schemes including renewing furniture, fixtures and fittings and other equipment</t>
  </si>
  <si>
    <t>Renewal of door entry systems on sheltered and general needs blocks</t>
  </si>
  <si>
    <t>Structural works to reinstate the structural integrity of buildings typically those subjected to cracking through ground movement or existing structural defects and provision for stock condition surveys</t>
  </si>
  <si>
    <t>Renewal of services serving communal areas such as wiring, lighting, fire detection, flooring, CCTV</t>
  </si>
  <si>
    <t>Improvements to communal areas and existing homes identified through fire risk assessments to ensure the Council adheres to regulatory requirements</t>
  </si>
  <si>
    <t>Replacement of passenger lifts and installation of new chair lifts as required</t>
  </si>
  <si>
    <t>Upkeep of the existing garage blocks</t>
  </si>
  <si>
    <t>Renewal of the existing analogue warden system with a new digital compatible system</t>
  </si>
  <si>
    <t>Management fee for Investment Team to manage the above programmes of work</t>
  </si>
  <si>
    <t>Disabled Adaptations</t>
  </si>
  <si>
    <t>Adaptations for the Disabled (CBC)</t>
  </si>
  <si>
    <t>Small Works</t>
  </si>
  <si>
    <t>TOTAL BUDGET FOR EXISTING PROPERTIES</t>
  </si>
  <si>
    <t>External Funding</t>
  </si>
  <si>
    <t>TOTAL BUDGET FOR EXISTING PROPERTIES NET OF EXTERNAL FUNDING</t>
  </si>
  <si>
    <t>NEW BUILD &amp; ACQUISITIONS</t>
  </si>
  <si>
    <t>Land led scheme for 24 low carbon homes on Council land</t>
  </si>
  <si>
    <t>Land led scheme for 70 low carbon# homes on Council land</t>
  </si>
  <si>
    <t>Developer led schemes for the acquisition of completed homes under a mix of tenures under section 106 agreements</t>
  </si>
  <si>
    <t>Acquisition of individual properties from the local market to support the wider strategies within the HRA business plan</t>
  </si>
  <si>
    <t>Provision for new land led schemes and s106 schemes not currently in contract - includes provision for affordable homes from the Golden Valley Development</t>
  </si>
  <si>
    <t>Purchase of Shared Ownership Dwellings</t>
  </si>
  <si>
    <t>TOTAL BUDGET FOR NEW BUILD &amp; ACQUISITIONS</t>
  </si>
  <si>
    <t>Kitchen Improvements</t>
  </si>
  <si>
    <t>Bathroom Improvements</t>
  </si>
  <si>
    <t>Barlow Road Water Mains Replacement</t>
  </si>
  <si>
    <t>Other Internal Improvements</t>
  </si>
  <si>
    <t>To include: soil stacks, communal flooring, loft insulation top up, replacing consumer units</t>
  </si>
  <si>
    <t>Provision of 500 kitchens</t>
  </si>
  <si>
    <t>Provision of 110 bathrooms</t>
  </si>
  <si>
    <t xml:space="preserve">One off works to replace water mains </t>
  </si>
  <si>
    <t>External Improvements</t>
  </si>
  <si>
    <t>Path and Fence Works</t>
  </si>
  <si>
    <t>Neighbourhood Works</t>
  </si>
  <si>
    <t xml:space="preserve">Energy Efficency and other sustainability measures </t>
  </si>
  <si>
    <t>Renewal of heating systems</t>
  </si>
  <si>
    <t>Major refurbishment to void properties</t>
  </si>
  <si>
    <t>Windows and doors</t>
  </si>
  <si>
    <t>Asbestos</t>
  </si>
  <si>
    <t>Sheltered Accommodation</t>
  </si>
  <si>
    <t>Door entry scheme</t>
  </si>
  <si>
    <t>Structural works and surveys</t>
  </si>
  <si>
    <t>Communal works</t>
  </si>
  <si>
    <t>Fire protection works</t>
  </si>
  <si>
    <t>Lifts</t>
  </si>
  <si>
    <t xml:space="preserve">Garage improvements </t>
  </si>
  <si>
    <t>Warden call upgrade</t>
  </si>
  <si>
    <t xml:space="preserve">Fee for managing capital programme </t>
  </si>
  <si>
    <t>Internal Improvements:</t>
  </si>
  <si>
    <t>See breakdown</t>
  </si>
  <si>
    <t>320 Swindon Road</t>
  </si>
  <si>
    <t>Monkscroft School</t>
  </si>
  <si>
    <t>Section 106 purchases</t>
  </si>
  <si>
    <t xml:space="preserve">Market purchases </t>
  </si>
  <si>
    <t>Other scheme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</si>
</sst>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rgb="FF000000"/>
      <name val="Aptos Narrow"/>
      <family val="2"/>
      <scheme val="minor"/>
    </font>
    <font>
      <sz val="11"/>
      <color rgb="FF242424"/>
      <name val="Aptos Narrow"/>
      <family val="2"/>
      <scheme val="minor"/>
    </font>
    <font>
      <sz val="10"/>
      <color theme="1"/>
      <name val="Aptos Narrow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2F2F2"/>
        <bgColor rgb="FF000000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wrapText="1"/>
    </xf>
    <xf numFmtId="164" fontId="0" fillId="0" borderId="1" xfId="1" applyNumberFormat="1" applyFont="1" applyBorder="1"/>
    <xf numFmtId="164" fontId="0" fillId="0" borderId="1" xfId="1" applyNumberFormat="1" applyFont="1" applyFill="1" applyBorder="1"/>
    <xf numFmtId="164" fontId="0" fillId="2" borderId="1" xfId="1" applyNumberFormat="1" applyFont="1" applyFill="1" applyBorder="1"/>
    <xf numFmtId="0" fontId="0" fillId="0" borderId="1" xfId="0" applyBorder="1"/>
    <xf numFmtId="0" fontId="0" fillId="0" borderId="1" xfId="0" applyBorder="1" applyAlignment="1" applyProtection="1">
      <alignment wrapText="1"/>
      <protection locked="0"/>
    </xf>
    <xf numFmtId="0" fontId="2" fillId="0" borderId="1" xfId="0" applyFont="1" applyBorder="1" applyAlignment="1">
      <alignment vertical="center"/>
    </xf>
    <xf numFmtId="164" fontId="2" fillId="0" borderId="1" xfId="1" applyNumberFormat="1" applyFont="1" applyBorder="1"/>
    <xf numFmtId="164" fontId="2" fillId="2" borderId="1" xfId="1" applyNumberFormat="1" applyFont="1" applyFill="1" applyBorder="1"/>
    <xf numFmtId="164" fontId="0" fillId="2" borderId="1" xfId="1" applyNumberFormat="1" applyFont="1" applyFill="1" applyBorder="1" applyAlignment="1">
      <alignment wrapText="1"/>
    </xf>
    <xf numFmtId="0" fontId="0" fillId="2" borderId="0" xfId="0" applyFill="1"/>
    <xf numFmtId="164" fontId="2" fillId="0" borderId="2" xfId="0" applyNumberFormat="1" applyFont="1" applyBorder="1"/>
    <xf numFmtId="164" fontId="2" fillId="0" borderId="1" xfId="0" applyNumberFormat="1" applyFont="1" applyBorder="1"/>
    <xf numFmtId="164" fontId="2" fillId="2" borderId="1" xfId="0" applyNumberFormat="1" applyFont="1" applyFill="1" applyBorder="1"/>
    <xf numFmtId="164" fontId="0" fillId="0" borderId="0" xfId="0" applyNumberForma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right"/>
    </xf>
    <xf numFmtId="0" fontId="3" fillId="0" borderId="1" xfId="0" applyFont="1" applyBorder="1" applyAlignment="1">
      <alignment wrapText="1"/>
    </xf>
    <xf numFmtId="3" fontId="3" fillId="3" borderId="1" xfId="0" applyNumberFormat="1" applyFont="1" applyFill="1" applyBorder="1" applyAlignment="1">
      <alignment wrapText="1"/>
    </xf>
    <xf numFmtId="164" fontId="5" fillId="2" borderId="1" xfId="1" applyNumberFormat="1" applyFont="1" applyFill="1" applyBorder="1"/>
    <xf numFmtId="0" fontId="4" fillId="0" borderId="1" xfId="0" applyFont="1" applyBorder="1"/>
    <xf numFmtId="0" fontId="0" fillId="4" borderId="1" xfId="0" applyFill="1" applyBorder="1" applyAlignment="1">
      <alignment vertical="center"/>
    </xf>
    <xf numFmtId="0" fontId="0" fillId="4" borderId="1" xfId="0" applyFill="1" applyBorder="1" applyAlignment="1">
      <alignment wrapText="1"/>
    </xf>
    <xf numFmtId="164" fontId="0" fillId="4" borderId="1" xfId="1" applyNumberFormat="1" applyFont="1" applyFill="1" applyBorder="1"/>
    <xf numFmtId="0" fontId="3" fillId="4" borderId="1" xfId="0" applyFont="1" applyFill="1" applyBorder="1" applyAlignment="1">
      <alignment wrapText="1"/>
    </xf>
    <xf numFmtId="0" fontId="4" fillId="4" borderId="1" xfId="0" applyFont="1" applyFill="1" applyBorder="1"/>
    <xf numFmtId="3" fontId="3" fillId="5" borderId="1" xfId="0" applyNumberFormat="1" applyFont="1" applyFill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8A685E-D291-4FFF-82D8-8E1BB82965BE}">
  <sheetPr>
    <pageSetUpPr fitToPage="1"/>
  </sheetPr>
  <dimension ref="A1:H48"/>
  <sheetViews>
    <sheetView tabSelected="1" zoomScale="70" zoomScaleNormal="70" workbookViewId="0">
      <selection sqref="A1:H1"/>
    </sheetView>
  </sheetViews>
  <sheetFormatPr defaultRowHeight="14.5" x14ac:dyDescent="0.35"/>
  <cols>
    <col min="1" max="1" width="37.453125" customWidth="1"/>
    <col min="2" max="2" width="74.7265625" customWidth="1"/>
    <col min="3" max="3" width="12.7265625" bestFit="1" customWidth="1"/>
    <col min="4" max="4" width="11.1796875" hidden="1" customWidth="1"/>
    <col min="5" max="5" width="14.08984375" customWidth="1"/>
    <col min="6" max="8" width="13.08984375" bestFit="1" customWidth="1"/>
  </cols>
  <sheetData>
    <row r="1" spans="1:8" x14ac:dyDescent="0.35">
      <c r="A1" s="31" t="s">
        <v>0</v>
      </c>
      <c r="B1" s="31"/>
      <c r="C1" s="31"/>
      <c r="D1" s="31"/>
      <c r="E1" s="31"/>
      <c r="F1" s="31"/>
      <c r="G1" s="31"/>
      <c r="H1" s="31"/>
    </row>
    <row r="2" spans="1:8" ht="38.5" customHeight="1" x14ac:dyDescent="0.35">
      <c r="A2" s="1" t="s">
        <v>1</v>
      </c>
      <c r="B2" s="1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spans="1:8" ht="29" x14ac:dyDescent="0.35">
      <c r="A3" s="3" t="s">
        <v>49</v>
      </c>
      <c r="B3" s="4" t="s">
        <v>9</v>
      </c>
      <c r="C3" s="5">
        <v>1405000</v>
      </c>
      <c r="D3" s="6">
        <v>1405000</v>
      </c>
      <c r="E3" s="7">
        <v>1594000</v>
      </c>
      <c r="F3" s="7">
        <v>1506000</v>
      </c>
      <c r="G3" s="7">
        <v>1561000</v>
      </c>
      <c r="H3" s="7">
        <v>1607830</v>
      </c>
    </row>
    <row r="4" spans="1:8" x14ac:dyDescent="0.35">
      <c r="A4" s="25"/>
      <c r="B4" s="26"/>
      <c r="C4" s="27"/>
      <c r="D4" s="27"/>
      <c r="E4" s="27"/>
      <c r="F4" s="27"/>
      <c r="G4" s="27"/>
      <c r="H4" s="27"/>
    </row>
    <row r="5" spans="1:8" ht="29" x14ac:dyDescent="0.35">
      <c r="A5" s="3" t="s">
        <v>66</v>
      </c>
      <c r="B5" s="4" t="s">
        <v>10</v>
      </c>
      <c r="C5" s="5">
        <v>6218000</v>
      </c>
      <c r="D5" s="6">
        <v>5043743</v>
      </c>
      <c r="E5" s="23" t="s">
        <v>67</v>
      </c>
      <c r="F5" s="23" t="s">
        <v>67</v>
      </c>
      <c r="G5" s="23" t="s">
        <v>67</v>
      </c>
      <c r="H5" s="23" t="s">
        <v>67</v>
      </c>
    </row>
    <row r="6" spans="1:8" x14ac:dyDescent="0.35">
      <c r="A6" s="21" t="s">
        <v>41</v>
      </c>
      <c r="B6" s="4" t="s">
        <v>46</v>
      </c>
      <c r="C6" s="5"/>
      <c r="D6" s="6"/>
      <c r="E6" s="22">
        <v>5000000</v>
      </c>
      <c r="F6" s="22">
        <v>5350000</v>
      </c>
      <c r="G6" s="22">
        <v>5563000</v>
      </c>
      <c r="H6" s="22">
        <v>5729000</v>
      </c>
    </row>
    <row r="7" spans="1:8" x14ac:dyDescent="0.35">
      <c r="A7" s="21" t="s">
        <v>42</v>
      </c>
      <c r="B7" s="4" t="s">
        <v>47</v>
      </c>
      <c r="C7" s="5"/>
      <c r="D7" s="6"/>
      <c r="E7" s="22">
        <v>708000</v>
      </c>
      <c r="F7" s="22">
        <v>790000</v>
      </c>
      <c r="G7" s="22">
        <v>826000</v>
      </c>
      <c r="H7" s="22">
        <v>851000</v>
      </c>
    </row>
    <row r="8" spans="1:8" x14ac:dyDescent="0.35">
      <c r="A8" s="4" t="s">
        <v>43</v>
      </c>
      <c r="B8" s="4" t="s">
        <v>48</v>
      </c>
      <c r="C8" s="5"/>
      <c r="D8" s="6"/>
      <c r="E8" s="22">
        <v>400000</v>
      </c>
      <c r="F8" s="22">
        <v>50000</v>
      </c>
      <c r="G8" s="22">
        <v>0</v>
      </c>
      <c r="H8" s="22">
        <v>0</v>
      </c>
    </row>
    <row r="9" spans="1:8" x14ac:dyDescent="0.35">
      <c r="A9" s="21" t="s">
        <v>44</v>
      </c>
      <c r="B9" s="24" t="s">
        <v>45</v>
      </c>
      <c r="C9" s="5"/>
      <c r="D9" s="6"/>
      <c r="E9" s="22">
        <v>363000</v>
      </c>
      <c r="F9" s="22">
        <v>475000</v>
      </c>
      <c r="G9" s="22">
        <v>490000</v>
      </c>
      <c r="H9" s="22">
        <v>505370</v>
      </c>
    </row>
    <row r="10" spans="1:8" x14ac:dyDescent="0.35">
      <c r="A10" s="28"/>
      <c r="B10" s="29"/>
      <c r="C10" s="27"/>
      <c r="D10" s="27"/>
      <c r="E10" s="30"/>
      <c r="F10" s="30"/>
      <c r="G10" s="30"/>
      <c r="H10" s="30"/>
    </row>
    <row r="11" spans="1:8" x14ac:dyDescent="0.35">
      <c r="A11" s="3" t="s">
        <v>50</v>
      </c>
      <c r="B11" s="8" t="s">
        <v>11</v>
      </c>
      <c r="C11" s="5">
        <v>280000</v>
      </c>
      <c r="D11" s="6">
        <v>310000</v>
      </c>
      <c r="E11" s="7">
        <v>191000</v>
      </c>
      <c r="F11" s="7">
        <v>196000</v>
      </c>
      <c r="G11" s="7">
        <v>202000</v>
      </c>
      <c r="H11" s="7">
        <v>220000</v>
      </c>
    </row>
    <row r="12" spans="1:8" ht="29" x14ac:dyDescent="0.35">
      <c r="A12" s="3" t="s">
        <v>51</v>
      </c>
      <c r="B12" s="4" t="s">
        <v>12</v>
      </c>
      <c r="C12" s="5">
        <v>78000</v>
      </c>
      <c r="D12" s="6">
        <v>78000</v>
      </c>
      <c r="E12" s="7">
        <v>81000</v>
      </c>
      <c r="F12" s="7">
        <v>83000</v>
      </c>
      <c r="G12" s="7">
        <v>86000</v>
      </c>
      <c r="H12" s="7">
        <v>90000</v>
      </c>
    </row>
    <row r="13" spans="1:8" ht="58" x14ac:dyDescent="0.35">
      <c r="A13" s="3" t="s">
        <v>52</v>
      </c>
      <c r="B13" s="4" t="s">
        <v>13</v>
      </c>
      <c r="C13" s="5">
        <f>4392000+50000</f>
        <v>4442000</v>
      </c>
      <c r="D13" s="6">
        <f>4400000+35000</f>
        <v>4435000</v>
      </c>
      <c r="E13" s="7">
        <v>4645000</v>
      </c>
      <c r="F13" s="7">
        <v>2663000</v>
      </c>
      <c r="G13" s="7">
        <v>3678000</v>
      </c>
      <c r="H13" s="7">
        <v>3500000</v>
      </c>
    </row>
    <row r="14" spans="1:8" ht="29" x14ac:dyDescent="0.35">
      <c r="A14" s="3" t="s">
        <v>53</v>
      </c>
      <c r="B14" s="4" t="s">
        <v>14</v>
      </c>
      <c r="C14" s="5">
        <v>343000</v>
      </c>
      <c r="D14" s="6">
        <v>146699.74</v>
      </c>
      <c r="E14" s="7">
        <v>322000</v>
      </c>
      <c r="F14" s="7">
        <v>261000</v>
      </c>
      <c r="G14" s="7">
        <v>298000</v>
      </c>
      <c r="H14" s="7">
        <v>397000</v>
      </c>
    </row>
    <row r="15" spans="1:8" ht="29" x14ac:dyDescent="0.35">
      <c r="A15" s="3" t="s">
        <v>54</v>
      </c>
      <c r="B15" s="4" t="s">
        <v>15</v>
      </c>
      <c r="C15" s="5">
        <v>1450000</v>
      </c>
      <c r="D15" s="6">
        <v>1450000</v>
      </c>
      <c r="E15" s="7">
        <v>1236000</v>
      </c>
      <c r="F15" s="7">
        <v>1273000</v>
      </c>
      <c r="G15" s="7">
        <v>1311000</v>
      </c>
      <c r="H15" s="7">
        <v>1350000</v>
      </c>
    </row>
    <row r="16" spans="1:8" ht="29" x14ac:dyDescent="0.35">
      <c r="A16" s="3" t="s">
        <v>55</v>
      </c>
      <c r="B16" s="4" t="s">
        <v>16</v>
      </c>
      <c r="C16" s="5">
        <v>44000</v>
      </c>
      <c r="D16" s="6">
        <v>271162</v>
      </c>
      <c r="E16" s="7">
        <v>233000</v>
      </c>
      <c r="F16" s="7">
        <v>240000</v>
      </c>
      <c r="G16" s="7">
        <v>247000</v>
      </c>
      <c r="H16" s="7">
        <v>255000</v>
      </c>
    </row>
    <row r="17" spans="1:8" ht="29" x14ac:dyDescent="0.35">
      <c r="A17" s="3" t="s">
        <v>56</v>
      </c>
      <c r="B17" s="4" t="s">
        <v>17</v>
      </c>
      <c r="C17" s="5">
        <v>500000</v>
      </c>
      <c r="D17" s="6">
        <v>309777</v>
      </c>
      <c r="E17" s="7">
        <v>515000</v>
      </c>
      <c r="F17" s="7">
        <v>530000</v>
      </c>
      <c r="G17" s="7">
        <v>546000</v>
      </c>
      <c r="H17" s="7">
        <v>563000</v>
      </c>
    </row>
    <row r="18" spans="1:8" ht="29" x14ac:dyDescent="0.35">
      <c r="A18" s="3" t="s">
        <v>57</v>
      </c>
      <c r="B18" s="4" t="s">
        <v>18</v>
      </c>
      <c r="C18" s="5">
        <v>25000</v>
      </c>
      <c r="D18" s="6">
        <v>25000</v>
      </c>
      <c r="E18" s="7">
        <v>26000</v>
      </c>
      <c r="F18" s="7">
        <v>27000</v>
      </c>
      <c r="G18" s="7">
        <v>27000</v>
      </c>
      <c r="H18" s="7">
        <v>39000</v>
      </c>
    </row>
    <row r="19" spans="1:8" x14ac:dyDescent="0.35">
      <c r="A19" s="3" t="s">
        <v>58</v>
      </c>
      <c r="B19" s="4" t="s">
        <v>19</v>
      </c>
      <c r="C19" s="5">
        <v>142000</v>
      </c>
      <c r="D19" s="6">
        <v>82984.009999999995</v>
      </c>
      <c r="E19" s="7">
        <v>280000</v>
      </c>
      <c r="F19" s="7">
        <v>289000</v>
      </c>
      <c r="G19" s="7">
        <v>297000</v>
      </c>
      <c r="H19" s="7">
        <v>306000</v>
      </c>
    </row>
    <row r="20" spans="1:8" ht="43.5" x14ac:dyDescent="0.35">
      <c r="A20" s="3" t="s">
        <v>59</v>
      </c>
      <c r="B20" s="4" t="s">
        <v>20</v>
      </c>
      <c r="C20" s="5">
        <v>843000</v>
      </c>
      <c r="D20" s="6">
        <v>365000</v>
      </c>
      <c r="E20" s="7">
        <v>196000</v>
      </c>
      <c r="F20" s="7">
        <v>202000</v>
      </c>
      <c r="G20" s="7">
        <v>208000</v>
      </c>
      <c r="H20" s="7">
        <v>215000</v>
      </c>
    </row>
    <row r="21" spans="1:8" ht="29" x14ac:dyDescent="0.35">
      <c r="A21" s="3" t="s">
        <v>60</v>
      </c>
      <c r="B21" s="9" t="s">
        <v>21</v>
      </c>
      <c r="C21" s="5">
        <v>283000</v>
      </c>
      <c r="D21" s="6">
        <v>200607.54</v>
      </c>
      <c r="E21" s="7">
        <v>271000</v>
      </c>
      <c r="F21" s="7">
        <v>280000</v>
      </c>
      <c r="G21" s="7">
        <v>291000</v>
      </c>
      <c r="H21" s="7">
        <v>300000</v>
      </c>
    </row>
    <row r="22" spans="1:8" ht="29" x14ac:dyDescent="0.35">
      <c r="A22" s="3" t="s">
        <v>61</v>
      </c>
      <c r="B22" s="4" t="s">
        <v>22</v>
      </c>
      <c r="C22" s="5">
        <v>500000</v>
      </c>
      <c r="D22" s="6">
        <v>500000</v>
      </c>
      <c r="E22" s="7">
        <v>2300000</v>
      </c>
      <c r="F22" s="7">
        <v>1030000</v>
      </c>
      <c r="G22" s="7">
        <v>546000</v>
      </c>
      <c r="H22" s="7">
        <v>0</v>
      </c>
    </row>
    <row r="23" spans="1:8" x14ac:dyDescent="0.35">
      <c r="A23" s="3" t="s">
        <v>62</v>
      </c>
      <c r="B23" s="4" t="s">
        <v>23</v>
      </c>
      <c r="C23" s="5">
        <v>294000</v>
      </c>
      <c r="D23" s="6">
        <v>210000</v>
      </c>
      <c r="E23" s="7">
        <v>300000</v>
      </c>
      <c r="F23" s="7">
        <v>320000</v>
      </c>
      <c r="G23" s="7">
        <v>100000</v>
      </c>
      <c r="H23" s="7">
        <v>50000</v>
      </c>
    </row>
    <row r="24" spans="1:8" x14ac:dyDescent="0.35">
      <c r="A24" s="3" t="s">
        <v>63</v>
      </c>
      <c r="B24" s="8" t="s">
        <v>24</v>
      </c>
      <c r="C24" s="5">
        <v>30000</v>
      </c>
      <c r="D24" s="6">
        <v>30000</v>
      </c>
      <c r="E24" s="7">
        <v>75000</v>
      </c>
      <c r="F24" s="7">
        <v>78000</v>
      </c>
      <c r="G24" s="7">
        <v>81000</v>
      </c>
      <c r="H24" s="7">
        <v>85000</v>
      </c>
    </row>
    <row r="25" spans="1:8" x14ac:dyDescent="0.35">
      <c r="A25" s="3" t="s">
        <v>64</v>
      </c>
      <c r="B25" s="4" t="s">
        <v>25</v>
      </c>
      <c r="C25" s="5">
        <v>340000</v>
      </c>
      <c r="D25" s="6">
        <v>184144</v>
      </c>
      <c r="E25" s="7">
        <v>20000</v>
      </c>
      <c r="F25" s="7">
        <v>30000</v>
      </c>
      <c r="G25" s="7">
        <v>0</v>
      </c>
      <c r="H25" s="7">
        <v>0</v>
      </c>
    </row>
    <row r="26" spans="1:8" x14ac:dyDescent="0.35">
      <c r="A26" s="3" t="s">
        <v>27</v>
      </c>
      <c r="B26" s="3" t="s">
        <v>28</v>
      </c>
      <c r="C26" s="5">
        <v>600000</v>
      </c>
      <c r="D26" s="6"/>
      <c r="E26" s="7">
        <v>600000</v>
      </c>
      <c r="F26" s="7">
        <v>600000</v>
      </c>
      <c r="G26" s="7">
        <v>600000</v>
      </c>
      <c r="H26" s="7">
        <v>0</v>
      </c>
    </row>
    <row r="27" spans="1:8" x14ac:dyDescent="0.35">
      <c r="A27" s="3" t="s">
        <v>29</v>
      </c>
      <c r="B27" s="4" t="s">
        <v>29</v>
      </c>
      <c r="C27" s="5">
        <v>0</v>
      </c>
      <c r="D27" s="6">
        <v>0</v>
      </c>
      <c r="E27" s="7">
        <v>100000</v>
      </c>
      <c r="F27" s="7">
        <v>100000</v>
      </c>
      <c r="G27" s="7">
        <v>100000</v>
      </c>
      <c r="H27" s="7">
        <v>100000</v>
      </c>
    </row>
    <row r="28" spans="1:8" x14ac:dyDescent="0.35">
      <c r="A28" s="3" t="s">
        <v>65</v>
      </c>
      <c r="B28" s="4" t="s">
        <v>26</v>
      </c>
      <c r="C28" s="5">
        <v>1292000</v>
      </c>
      <c r="D28" s="6">
        <v>1059231</v>
      </c>
      <c r="E28" s="7">
        <v>1356000</v>
      </c>
      <c r="F28" s="7">
        <v>1424000</v>
      </c>
      <c r="G28" s="7">
        <v>1467000</v>
      </c>
      <c r="H28" s="7">
        <v>0</v>
      </c>
    </row>
    <row r="29" spans="1:8" x14ac:dyDescent="0.35">
      <c r="A29" s="10" t="s">
        <v>30</v>
      </c>
      <c r="B29" s="8"/>
      <c r="C29" s="11">
        <f t="shared" ref="C29:H29" si="0">SUM(C3:C28)</f>
        <v>19109000</v>
      </c>
      <c r="D29" s="11">
        <f t="shared" si="0"/>
        <v>16106348.289999999</v>
      </c>
      <c r="E29" s="12">
        <f t="shared" si="0"/>
        <v>20812000</v>
      </c>
      <c r="F29" s="12">
        <f t="shared" si="0"/>
        <v>17797000</v>
      </c>
      <c r="G29" s="12">
        <f t="shared" si="0"/>
        <v>18525000</v>
      </c>
      <c r="H29" s="12">
        <f t="shared" si="0"/>
        <v>16163200</v>
      </c>
    </row>
    <row r="30" spans="1:8" x14ac:dyDescent="0.35">
      <c r="A30" s="3" t="s">
        <v>31</v>
      </c>
      <c r="B30" s="8"/>
      <c r="E30" s="13">
        <v>-1072786</v>
      </c>
      <c r="F30" s="13">
        <v>-1326068</v>
      </c>
      <c r="G30" s="13">
        <v>-1289369</v>
      </c>
      <c r="H30" s="14"/>
    </row>
    <row r="31" spans="1:8" x14ac:dyDescent="0.35">
      <c r="A31" s="10" t="s">
        <v>32</v>
      </c>
      <c r="B31" s="8"/>
      <c r="C31" s="15">
        <f>C29+C30</f>
        <v>19109000</v>
      </c>
      <c r="D31" s="16">
        <f t="shared" ref="D31:H31" si="1">D29+D30</f>
        <v>16106348.289999999</v>
      </c>
      <c r="E31" s="17">
        <f t="shared" si="1"/>
        <v>19739214</v>
      </c>
      <c r="F31" s="17">
        <f t="shared" si="1"/>
        <v>16470932</v>
      </c>
      <c r="G31" s="17">
        <f t="shared" si="1"/>
        <v>17235631</v>
      </c>
      <c r="H31" s="17">
        <f t="shared" si="1"/>
        <v>16163200</v>
      </c>
    </row>
    <row r="32" spans="1:8" x14ac:dyDescent="0.35">
      <c r="G32" s="18"/>
    </row>
    <row r="33" spans="1:8" x14ac:dyDescent="0.35">
      <c r="A33" s="32" t="s">
        <v>33</v>
      </c>
      <c r="B33" s="32"/>
      <c r="C33" s="32"/>
      <c r="D33" s="32"/>
      <c r="E33" s="32"/>
      <c r="F33" s="32"/>
      <c r="G33" s="32"/>
      <c r="H33" s="32"/>
    </row>
    <row r="34" spans="1:8" ht="29" x14ac:dyDescent="0.35">
      <c r="A34" s="3"/>
      <c r="B34" s="19"/>
      <c r="C34" s="2" t="s">
        <v>3</v>
      </c>
      <c r="D34" s="2" t="s">
        <v>4</v>
      </c>
      <c r="E34" s="2" t="s">
        <v>5</v>
      </c>
      <c r="F34" s="2" t="s">
        <v>6</v>
      </c>
      <c r="G34" s="2" t="s">
        <v>7</v>
      </c>
      <c r="H34" s="2" t="s">
        <v>8</v>
      </c>
    </row>
    <row r="35" spans="1:8" x14ac:dyDescent="0.35">
      <c r="A35" s="3" t="s">
        <v>68</v>
      </c>
      <c r="B35" s="8" t="s">
        <v>34</v>
      </c>
      <c r="C35" s="6">
        <v>3740000</v>
      </c>
      <c r="D35" s="6">
        <v>1271923.1400000001</v>
      </c>
      <c r="E35" s="6">
        <v>4501083</v>
      </c>
      <c r="F35" s="6">
        <v>296573</v>
      </c>
      <c r="G35" s="6">
        <v>0</v>
      </c>
      <c r="H35" s="6">
        <v>0</v>
      </c>
    </row>
    <row r="36" spans="1:8" x14ac:dyDescent="0.35">
      <c r="A36" s="3" t="s">
        <v>69</v>
      </c>
      <c r="B36" s="8" t="s">
        <v>35</v>
      </c>
      <c r="C36" s="5">
        <v>880000</v>
      </c>
      <c r="D36" s="6">
        <v>938769.59</v>
      </c>
      <c r="E36" s="7">
        <v>8580000</v>
      </c>
      <c r="F36" s="7">
        <v>8655000</v>
      </c>
      <c r="G36" s="7">
        <v>0</v>
      </c>
      <c r="H36" s="7">
        <v>0</v>
      </c>
    </row>
    <row r="37" spans="1:8" ht="35" customHeight="1" x14ac:dyDescent="0.35">
      <c r="A37" s="3" t="s">
        <v>70</v>
      </c>
      <c r="B37" s="4" t="s">
        <v>36</v>
      </c>
      <c r="C37" s="5">
        <v>8359000</v>
      </c>
      <c r="D37" s="6">
        <v>11490291</v>
      </c>
      <c r="E37" s="7">
        <v>7085000</v>
      </c>
      <c r="F37" s="7">
        <v>423000</v>
      </c>
      <c r="G37" s="7">
        <v>0</v>
      </c>
      <c r="H37" s="7">
        <v>0</v>
      </c>
    </row>
    <row r="38" spans="1:8" ht="29" x14ac:dyDescent="0.35">
      <c r="A38" s="3" t="s">
        <v>71</v>
      </c>
      <c r="B38" s="4" t="s">
        <v>37</v>
      </c>
      <c r="C38" s="5">
        <v>5000000</v>
      </c>
      <c r="D38" s="6">
        <v>2130000</v>
      </c>
      <c r="E38" s="7">
        <v>5000000</v>
      </c>
      <c r="F38" s="7">
        <v>5000000</v>
      </c>
      <c r="G38" s="7">
        <v>5000000</v>
      </c>
      <c r="H38" s="7">
        <v>5000000</v>
      </c>
    </row>
    <row r="39" spans="1:8" x14ac:dyDescent="0.35">
      <c r="A39" s="3" t="s">
        <v>39</v>
      </c>
      <c r="B39" s="3" t="s">
        <v>39</v>
      </c>
      <c r="C39" s="5">
        <v>60000</v>
      </c>
      <c r="D39" s="6"/>
      <c r="E39" s="7">
        <v>100000</v>
      </c>
      <c r="F39" s="7">
        <v>60000</v>
      </c>
      <c r="G39" s="7">
        <v>60000</v>
      </c>
      <c r="H39" s="7">
        <v>0</v>
      </c>
    </row>
    <row r="40" spans="1:8" ht="29" x14ac:dyDescent="0.35">
      <c r="A40" s="3" t="s">
        <v>72</v>
      </c>
      <c r="B40" s="4" t="s">
        <v>38</v>
      </c>
      <c r="C40" s="5">
        <v>250000</v>
      </c>
      <c r="D40" s="6">
        <v>0</v>
      </c>
      <c r="E40" s="7">
        <v>250000</v>
      </c>
      <c r="F40" s="7">
        <v>13430000</v>
      </c>
      <c r="G40" s="7">
        <v>22333000</v>
      </c>
      <c r="H40" s="7">
        <v>0</v>
      </c>
    </row>
    <row r="41" spans="1:8" ht="25" customHeight="1" x14ac:dyDescent="0.35">
      <c r="A41" s="10" t="s">
        <v>40</v>
      </c>
      <c r="B41" s="8"/>
      <c r="C41" s="11">
        <f t="shared" ref="C41:H41" si="2">SUM(C35:C40)</f>
        <v>18289000</v>
      </c>
      <c r="D41" s="11">
        <f t="shared" si="2"/>
        <v>15830983.73</v>
      </c>
      <c r="E41" s="12">
        <f t="shared" si="2"/>
        <v>25516083</v>
      </c>
      <c r="F41" s="12">
        <f t="shared" si="2"/>
        <v>27864573</v>
      </c>
      <c r="G41" s="12">
        <f t="shared" si="2"/>
        <v>27393000</v>
      </c>
      <c r="H41" s="12">
        <f t="shared" si="2"/>
        <v>5000000</v>
      </c>
    </row>
    <row r="43" spans="1:8" x14ac:dyDescent="0.35">
      <c r="C43" s="18"/>
      <c r="D43" s="18"/>
      <c r="E43" s="18"/>
      <c r="F43" s="18"/>
      <c r="G43" s="18"/>
      <c r="H43" s="18"/>
    </row>
    <row r="46" spans="1:8" x14ac:dyDescent="0.35">
      <c r="C46" s="18"/>
      <c r="D46" s="18"/>
    </row>
    <row r="47" spans="1:8" x14ac:dyDescent="0.35">
      <c r="B47" s="20"/>
      <c r="C47" s="18"/>
      <c r="D47" s="18"/>
    </row>
    <row r="48" spans="1:8" x14ac:dyDescent="0.35">
      <c r="B48" s="20"/>
      <c r="C48" s="18"/>
      <c r="D48" s="18"/>
    </row>
  </sheetData>
  <mergeCells count="2">
    <mergeCell ref="A1:H1"/>
    <mergeCell ref="A33:H33"/>
  </mergeCells>
  <pageMargins left="0.7" right="0.7" top="0.75" bottom="0.75" header="0.3" footer="0.3"/>
  <pageSetup paperSize="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Claire Hughes</dc:creator>
  <cp:lastModifiedBy>Claire Hughes</cp:lastModifiedBy>
  <cp:lastPrinted>2026-01-16T16:36:19Z</cp:lastPrinted>
  <dcterms:created xsi:type="dcterms:W3CDTF">2026-01-16T11:40:29Z</dcterms:created>
  <dcterms:modified xsi:type="dcterms:W3CDTF">2026-01-16T16:38:01Z</dcterms:modified>
</cp:coreProperties>
</file>